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T2025" sheetId="1" r:id="rId4"/>
  </sheets>
  <definedNames/>
  <calcPr/>
  <extLst>
    <ext uri="GoogleSheetsCustomDataVersion2">
      <go:sheetsCustomData xmlns:go="http://customooxmlschemas.google.com/" r:id="rId5" roundtripDataChecksum="DAvhvJBfi5RZxrtLjguNDNRfxpfdiLcRgJ6ceMNK1DU="/>
    </ext>
  </extLst>
</workbook>
</file>

<file path=xl/sharedStrings.xml><?xml version="1.0" encoding="utf-8"?>
<sst xmlns="http://schemas.openxmlformats.org/spreadsheetml/2006/main" count="88" uniqueCount="56">
  <si>
    <t>CONTRATOS MAYORES 2025</t>
  </si>
  <si>
    <t>1T2025</t>
  </si>
  <si>
    <t>TIPO CONTRATO</t>
  </si>
  <si>
    <t>ABIERTO SARA</t>
  </si>
  <si>
    <t>ABIERTO NO SARA</t>
  </si>
  <si>
    <t>SIMPLIFICADO</t>
  </si>
  <si>
    <t>ABREVIADO</t>
  </si>
  <si>
    <t>RESTRINGIDO</t>
  </si>
  <si>
    <t>NEGOCIADO</t>
  </si>
  <si>
    <t>ACUERDO MARCO</t>
  </si>
  <si>
    <t>SISTEMA DINÁMICO DE ADQUISICIÓN</t>
  </si>
  <si>
    <t>URGENCIA</t>
  </si>
  <si>
    <t>EMERGENCIA</t>
  </si>
  <si>
    <t>TOTAL EUROS</t>
  </si>
  <si>
    <t>TOTAL POR PORCENTAJES</t>
  </si>
  <si>
    <t>Multiplic. criterio</t>
  </si>
  <si>
    <t>Total</t>
  </si>
  <si>
    <t>Con publicidad</t>
  </si>
  <si>
    <t>TOTAL</t>
  </si>
  <si>
    <t>PYME'S</t>
  </si>
  <si>
    <t>NO PYME'S</t>
  </si>
  <si>
    <t>Obras</t>
  </si>
  <si>
    <t>Servicios</t>
  </si>
  <si>
    <t>Suministros</t>
  </si>
  <si>
    <t>Concesión de obra pública</t>
  </si>
  <si>
    <t>Concesión de servicios</t>
  </si>
  <si>
    <t>Patrimoniales</t>
  </si>
  <si>
    <t>Otros</t>
  </si>
  <si>
    <t>Total (IVA EXCLUIDO)</t>
  </si>
  <si>
    <t>TOTAL TRIMESTRE =</t>
  </si>
  <si>
    <t>Detalle:</t>
  </si>
  <si>
    <t>Expediente</t>
  </si>
  <si>
    <t>tipo de contrato</t>
  </si>
  <si>
    <t>procedimiento adjudicación</t>
  </si>
  <si>
    <t>duración</t>
  </si>
  <si>
    <t>tramitación</t>
  </si>
  <si>
    <t>Fecha adjudicación</t>
  </si>
  <si>
    <t>Valor Estimado</t>
  </si>
  <si>
    <t>Precio adjudicación  IVA EXCLUIDO</t>
  </si>
  <si>
    <t>ahorro</t>
  </si>
  <si>
    <t>adjudicatario</t>
  </si>
  <si>
    <t>PYME</t>
  </si>
  <si>
    <t>2025-0143-CSU-CBAS-AM (PRÓRR. 2025-2026) GAS NATURAL</t>
  </si>
  <si>
    <t>CSU</t>
  </si>
  <si>
    <t>CBAS-AM</t>
  </si>
  <si>
    <t>1 año</t>
  </si>
  <si>
    <t>ORDINARIA</t>
  </si>
  <si>
    <t>A61797536</t>
  </si>
  <si>
    <t>NO</t>
  </si>
  <si>
    <t>2025-0428-CSE-CBAS-AM (INI. 2025-2026) NOTIFICACIONES</t>
  </si>
  <si>
    <t>CSE</t>
  </si>
  <si>
    <t xml:space="preserve">A83052407 </t>
  </si>
  <si>
    <t>Cuando la adjudicación de los contratos basados en un Acuerdo Marco sea directa sin previa licitación, se deberá tener en cuenta que las cifras reflejadas en los apartados 6, 7 y 8 se refieren a:</t>
  </si>
  <si>
    <t>6 = Coste del servicio el año anterior</t>
  </si>
  <si>
    <t>7 = Coste anual</t>
  </si>
  <si>
    <t>8 = diferencia del coste del año anterior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</si>
</sst>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&quot; &quot;[$€-C0A];[Red]&quot;-&quot;#,##0.00&quot; &quot;[$€-C0A]"/>
    <numFmt numFmtId="165" formatCode="D/M/YYYY"/>
    <numFmt numFmtId="166" formatCode="_-* #,##0.00\ &quot;€&quot;_-;\-* #,##0.00\ &quot;€&quot;_-;_-* &quot;-&quot;??\ &quot;€&quot;_-;_-@"/>
  </numFmts>
  <fonts count="6">
    <font>
      <sz val="10.0"/>
      <color theme="1"/>
      <name val="Liberation Sans"/>
      <scheme val="minor"/>
    </font>
    <font>
      <b/>
      <sz val="16.0"/>
      <color rgb="FFFF0000"/>
      <name val="Calibri"/>
    </font>
    <font>
      <sz val="11.0"/>
      <color theme="1"/>
      <name val="Calibri"/>
    </font>
    <font>
      <b/>
      <sz val="12.0"/>
      <color rgb="FFFF0000"/>
      <name val="Calibri"/>
    </font>
    <font>
      <b/>
      <sz val="11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C4BC96"/>
        <bgColor rgb="FFC4BC96"/>
      </patternFill>
    </fill>
    <fill>
      <patternFill patternType="solid">
        <fgColor rgb="FFC4BD97"/>
        <bgColor rgb="FFC4BD97"/>
      </patternFill>
    </fill>
    <fill>
      <patternFill patternType="solid">
        <fgColor rgb="FFD8D8D8"/>
        <bgColor rgb="FFD8D8D8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2" numFmtId="9" xfId="0" applyFont="1" applyNumberFormat="1"/>
    <xf borderId="0" fillId="0" fontId="4" numFmtId="0" xfId="0" applyAlignment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2" fillId="0" fontId="5" numFmtId="0" xfId="0" applyBorder="1" applyFont="1"/>
    <xf borderId="1" fillId="0" fontId="4" numFmtId="164" xfId="0" applyAlignment="1" applyBorder="1" applyFont="1" applyNumberFormat="1">
      <alignment horizontal="center" vertical="center"/>
    </xf>
    <xf borderId="3" fillId="2" fontId="2" numFmtId="0" xfId="0" applyBorder="1" applyFill="1" applyFont="1"/>
    <xf borderId="4" fillId="2" fontId="4" numFmtId="0" xfId="0" applyAlignment="1" applyBorder="1" applyFont="1">
      <alignment horizontal="right"/>
    </xf>
    <xf borderId="4" fillId="2" fontId="4" numFmtId="0" xfId="0" applyAlignment="1" applyBorder="1" applyFont="1">
      <alignment horizontal="center"/>
    </xf>
    <xf borderId="3" fillId="2" fontId="4" numFmtId="0" xfId="0" applyAlignment="1" applyBorder="1" applyFont="1">
      <alignment horizontal="center"/>
    </xf>
    <xf borderId="3" fillId="2" fontId="2" numFmtId="0" xfId="0" applyAlignment="1" applyBorder="1" applyFont="1">
      <alignment horizontal="center"/>
    </xf>
    <xf borderId="4" fillId="0" fontId="2" numFmtId="0" xfId="0" applyBorder="1" applyFont="1"/>
    <xf borderId="4" fillId="0" fontId="4" numFmtId="164" xfId="0" applyAlignment="1" applyBorder="1" applyFont="1" applyNumberFormat="1">
      <alignment horizontal="center"/>
    </xf>
    <xf borderId="5" fillId="0" fontId="4" numFmtId="164" xfId="0" applyAlignment="1" applyBorder="1" applyFont="1" applyNumberFormat="1">
      <alignment horizontal="center"/>
    </xf>
    <xf borderId="4" fillId="0" fontId="2" numFmtId="164" xfId="0" applyAlignment="1" applyBorder="1" applyFont="1" applyNumberFormat="1">
      <alignment horizontal="right"/>
    </xf>
    <xf borderId="4" fillId="0" fontId="2" numFmtId="164" xfId="0" applyBorder="1" applyFont="1" applyNumberFormat="1"/>
    <xf borderId="4" fillId="0" fontId="2" numFmtId="10" xfId="0" applyBorder="1" applyFont="1" applyNumberFormat="1"/>
    <xf borderId="4" fillId="3" fontId="4" numFmtId="0" xfId="0" applyBorder="1" applyFill="1" applyFont="1"/>
    <xf borderId="4" fillId="3" fontId="4" numFmtId="164" xfId="0" applyAlignment="1" applyBorder="1" applyFont="1" applyNumberFormat="1">
      <alignment horizontal="right"/>
    </xf>
    <xf borderId="6" fillId="3" fontId="4" numFmtId="164" xfId="0" applyAlignment="1" applyBorder="1" applyFont="1" applyNumberFormat="1">
      <alignment horizontal="right"/>
    </xf>
    <xf borderId="4" fillId="4" fontId="4" numFmtId="10" xfId="0" applyBorder="1" applyFill="1" applyFont="1" applyNumberFormat="1"/>
    <xf borderId="0" fillId="0" fontId="4" numFmtId="0" xfId="0" applyAlignment="1" applyFont="1">
      <alignment horizontal="right"/>
    </xf>
    <xf borderId="1" fillId="3" fontId="4" numFmtId="164" xfId="0" applyAlignment="1" applyBorder="1" applyFont="1" applyNumberFormat="1">
      <alignment horizontal="center"/>
    </xf>
    <xf borderId="1" fillId="4" fontId="4" numFmtId="10" xfId="0" applyAlignment="1" applyBorder="1" applyFont="1" applyNumberFormat="1">
      <alignment horizontal="center"/>
    </xf>
    <xf borderId="4" fillId="0" fontId="2" numFmtId="0" xfId="0" applyAlignment="1" applyBorder="1" applyFont="1">
      <alignment horizontal="center"/>
    </xf>
    <xf borderId="4" fillId="0" fontId="4" numFmtId="0" xfId="0" applyAlignment="1" applyBorder="1" applyFont="1">
      <alignment horizontal="left"/>
    </xf>
    <xf borderId="4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center" vertical="center"/>
    </xf>
    <xf borderId="6" fillId="5" fontId="4" numFmtId="0" xfId="0" applyAlignment="1" applyBorder="1" applyFill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4" fillId="0" fontId="2" numFmtId="0" xfId="0" applyAlignment="1" applyBorder="1" applyFont="1">
      <alignment horizontal="left" vertical="center"/>
    </xf>
    <xf borderId="1" fillId="0" fontId="2" numFmtId="0" xfId="0" applyAlignment="1" applyBorder="1" applyFont="1">
      <alignment horizontal="center"/>
    </xf>
    <xf borderId="4" fillId="0" fontId="2" numFmtId="165" xfId="0" applyAlignment="1" applyBorder="1" applyFont="1" applyNumberFormat="1">
      <alignment horizontal="center"/>
    </xf>
    <xf borderId="4" fillId="0" fontId="2" numFmtId="166" xfId="0" applyAlignment="1" applyBorder="1" applyFont="1" applyNumberFormat="1">
      <alignment horizontal="center"/>
    </xf>
    <xf borderId="0" fillId="0" fontId="2" numFmtId="166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Liberation Sans"/>
        <a:ea typeface="Liberation Sans"/>
        <a:cs typeface="Liberation Sans"/>
      </a:majorFont>
      <a:minorFont>
        <a:latin typeface="Liberation Sans"/>
        <a:ea typeface="Liberation Sans"/>
        <a:cs typeface="Liberatio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4.0"/>
    <col customWidth="1" min="2" max="25" width="12.71"/>
    <col customWidth="1" min="26" max="26" width="10.71"/>
  </cols>
  <sheetData>
    <row r="1">
      <c r="A1" s="1" t="s">
        <v>0</v>
      </c>
      <c r="B1" s="2"/>
      <c r="C1" s="3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4"/>
      <c r="Y1" s="2"/>
      <c r="Z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6.75" customHeight="1">
      <c r="A3" s="5" t="s">
        <v>2</v>
      </c>
      <c r="B3" s="6" t="s">
        <v>3</v>
      </c>
      <c r="C3" s="7"/>
      <c r="D3" s="6" t="s">
        <v>4</v>
      </c>
      <c r="E3" s="7"/>
      <c r="F3" s="8" t="s">
        <v>5</v>
      </c>
      <c r="G3" s="7"/>
      <c r="H3" s="6" t="s">
        <v>6</v>
      </c>
      <c r="I3" s="7"/>
      <c r="J3" s="6" t="s">
        <v>7</v>
      </c>
      <c r="K3" s="7"/>
      <c r="L3" s="6" t="s">
        <v>8</v>
      </c>
      <c r="M3" s="7"/>
      <c r="N3" s="6" t="s">
        <v>9</v>
      </c>
      <c r="O3" s="7"/>
      <c r="P3" s="6" t="s">
        <v>10</v>
      </c>
      <c r="Q3" s="7"/>
      <c r="R3" s="6" t="s">
        <v>11</v>
      </c>
      <c r="S3" s="7"/>
      <c r="T3" s="6" t="s">
        <v>12</v>
      </c>
      <c r="U3" s="7"/>
      <c r="V3" s="6" t="s">
        <v>13</v>
      </c>
      <c r="W3" s="7"/>
      <c r="X3" s="6" t="s">
        <v>14</v>
      </c>
      <c r="Y3" s="7"/>
      <c r="Z3" s="2"/>
    </row>
    <row r="4">
      <c r="A4" s="9"/>
      <c r="B4" s="10" t="s">
        <v>15</v>
      </c>
      <c r="C4" s="11" t="s">
        <v>16</v>
      </c>
      <c r="D4" s="11" t="s">
        <v>15</v>
      </c>
      <c r="E4" s="11" t="s">
        <v>16</v>
      </c>
      <c r="F4" s="11" t="s">
        <v>17</v>
      </c>
      <c r="G4" s="11" t="s">
        <v>16</v>
      </c>
      <c r="H4" s="11" t="s">
        <v>16</v>
      </c>
      <c r="I4" s="11"/>
      <c r="J4" s="12"/>
      <c r="K4" s="12"/>
      <c r="L4" s="12"/>
      <c r="M4" s="12"/>
      <c r="N4" s="11" t="s">
        <v>16</v>
      </c>
      <c r="O4" s="12"/>
      <c r="P4" s="12"/>
      <c r="Q4" s="12"/>
      <c r="R4" s="11" t="s">
        <v>16</v>
      </c>
      <c r="S4" s="11"/>
      <c r="T4" s="11" t="s">
        <v>16</v>
      </c>
      <c r="U4" s="11"/>
      <c r="V4" s="12"/>
      <c r="W4" s="13"/>
      <c r="X4" s="12"/>
      <c r="Y4" s="13"/>
      <c r="Z4" s="2"/>
    </row>
    <row r="5">
      <c r="A5" s="14"/>
      <c r="B5" s="15" t="s">
        <v>18</v>
      </c>
      <c r="C5" s="15" t="s">
        <v>19</v>
      </c>
      <c r="D5" s="15" t="s">
        <v>18</v>
      </c>
      <c r="E5" s="15" t="s">
        <v>19</v>
      </c>
      <c r="F5" s="15" t="s">
        <v>18</v>
      </c>
      <c r="G5" s="15" t="s">
        <v>19</v>
      </c>
      <c r="H5" s="15" t="s">
        <v>18</v>
      </c>
      <c r="I5" s="15" t="s">
        <v>19</v>
      </c>
      <c r="J5" s="15" t="s">
        <v>18</v>
      </c>
      <c r="K5" s="15" t="s">
        <v>19</v>
      </c>
      <c r="L5" s="15" t="s">
        <v>18</v>
      </c>
      <c r="M5" s="15" t="s">
        <v>19</v>
      </c>
      <c r="N5" s="15" t="s">
        <v>18</v>
      </c>
      <c r="O5" s="15" t="s">
        <v>19</v>
      </c>
      <c r="P5" s="15" t="s">
        <v>18</v>
      </c>
      <c r="Q5" s="15" t="s">
        <v>19</v>
      </c>
      <c r="R5" s="15" t="s">
        <v>18</v>
      </c>
      <c r="S5" s="15" t="s">
        <v>19</v>
      </c>
      <c r="T5" s="15" t="s">
        <v>18</v>
      </c>
      <c r="U5" s="15" t="s">
        <v>19</v>
      </c>
      <c r="V5" s="15" t="s">
        <v>18</v>
      </c>
      <c r="W5" s="15" t="s">
        <v>19</v>
      </c>
      <c r="X5" s="16" t="s">
        <v>20</v>
      </c>
      <c r="Y5" s="16" t="s">
        <v>19</v>
      </c>
      <c r="Z5" s="2"/>
    </row>
    <row r="6">
      <c r="A6" s="14" t="s">
        <v>21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8"/>
      <c r="S6" s="18"/>
      <c r="T6" s="17"/>
      <c r="U6" s="17"/>
      <c r="V6" s="17">
        <f t="shared" ref="V6:V8" si="1">P6+N6++L6+J6+H6+F6+D6+B6</f>
        <v>0</v>
      </c>
      <c r="W6" s="18">
        <f t="shared" ref="W6:W8" si="2">Q6+O6+U6+S6+M6+K6+I6+G6+E6+C6</f>
        <v>0</v>
      </c>
      <c r="X6" s="19"/>
      <c r="Y6" s="19"/>
      <c r="Z6" s="2"/>
    </row>
    <row r="7">
      <c r="A7" s="14" t="s">
        <v>22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>
        <v>8353.47</v>
      </c>
      <c r="O7" s="17">
        <v>0.0</v>
      </c>
      <c r="P7" s="17"/>
      <c r="Q7" s="17"/>
      <c r="R7" s="18"/>
      <c r="S7" s="18"/>
      <c r="T7" s="17"/>
      <c r="U7" s="17"/>
      <c r="V7" s="17">
        <f t="shared" si="1"/>
        <v>8353.47</v>
      </c>
      <c r="W7" s="18">
        <f t="shared" si="2"/>
        <v>0</v>
      </c>
      <c r="X7" s="19">
        <v>1.0</v>
      </c>
      <c r="Y7" s="19">
        <v>0.0</v>
      </c>
      <c r="Z7" s="2"/>
    </row>
    <row r="8">
      <c r="A8" s="14" t="s">
        <v>23</v>
      </c>
      <c r="B8" s="17"/>
      <c r="C8" s="17"/>
      <c r="D8" s="17"/>
      <c r="E8" s="17"/>
      <c r="F8" s="17"/>
      <c r="G8" s="17"/>
      <c r="H8" s="17"/>
      <c r="I8" s="17"/>
      <c r="J8" s="18"/>
      <c r="K8" s="18"/>
      <c r="L8" s="18"/>
      <c r="M8" s="18"/>
      <c r="N8" s="18">
        <v>270227.52</v>
      </c>
      <c r="O8" s="18">
        <v>0.0</v>
      </c>
      <c r="P8" s="18"/>
      <c r="Q8" s="18"/>
      <c r="R8" s="18"/>
      <c r="S8" s="18"/>
      <c r="T8" s="17"/>
      <c r="U8" s="17"/>
      <c r="V8" s="17">
        <f t="shared" si="1"/>
        <v>270227.52</v>
      </c>
      <c r="W8" s="18">
        <f t="shared" si="2"/>
        <v>0</v>
      </c>
      <c r="X8" s="19">
        <v>1.0</v>
      </c>
      <c r="Y8" s="19">
        <v>0.0</v>
      </c>
      <c r="Z8" s="2"/>
    </row>
    <row r="9">
      <c r="A9" s="14" t="s">
        <v>24</v>
      </c>
      <c r="B9" s="17"/>
      <c r="C9" s="17"/>
      <c r="D9" s="17"/>
      <c r="E9" s="17"/>
      <c r="F9" s="17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  <c r="T9" s="17"/>
      <c r="U9" s="17"/>
      <c r="V9" s="17">
        <f t="shared" ref="V9:W9" si="3">P9+N9+T9+R9+L9+J9+H9+F9+D9+B9</f>
        <v>0</v>
      </c>
      <c r="W9" s="18">
        <f t="shared" si="3"/>
        <v>0</v>
      </c>
      <c r="X9" s="19"/>
      <c r="Y9" s="19"/>
      <c r="Z9" s="2"/>
    </row>
    <row r="10">
      <c r="A10" s="14" t="s">
        <v>25</v>
      </c>
      <c r="B10" s="17"/>
      <c r="C10" s="17"/>
      <c r="D10" s="17"/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7"/>
      <c r="U10" s="17"/>
      <c r="V10" s="17">
        <f t="shared" ref="V10:W10" si="4">P10+N10+T10+R10+L10+J10+H10+F10+D10+B10</f>
        <v>0</v>
      </c>
      <c r="W10" s="18">
        <f t="shared" si="4"/>
        <v>0</v>
      </c>
      <c r="X10" s="19"/>
      <c r="Y10" s="19"/>
      <c r="Z10" s="2"/>
    </row>
    <row r="11">
      <c r="A11" s="14" t="s">
        <v>26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>
        <f t="shared" ref="V11:W11" si="5">P11+N11+T11+R11+L11+J11+H11+F11+D11+B11</f>
        <v>0</v>
      </c>
      <c r="W11" s="18">
        <f t="shared" si="5"/>
        <v>0</v>
      </c>
      <c r="X11" s="19"/>
      <c r="Y11" s="19"/>
      <c r="Z11" s="2"/>
    </row>
    <row r="12">
      <c r="A12" s="14" t="s">
        <v>27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>
        <f t="shared" ref="V12:W12" si="6">P12+N12+T12+R12+L12+J12+H12+F12+D12+B12</f>
        <v>0</v>
      </c>
      <c r="W12" s="18">
        <f t="shared" si="6"/>
        <v>0</v>
      </c>
      <c r="X12" s="19"/>
      <c r="Y12" s="19"/>
      <c r="Z12" s="2"/>
    </row>
    <row r="13">
      <c r="A13" s="20" t="s">
        <v>28</v>
      </c>
      <c r="B13" s="21">
        <f t="shared" ref="B13:W13" si="7">SUM(B6:B12)</f>
        <v>0</v>
      </c>
      <c r="C13" s="21">
        <f t="shared" si="7"/>
        <v>0</v>
      </c>
      <c r="D13" s="21">
        <f t="shared" si="7"/>
        <v>0</v>
      </c>
      <c r="E13" s="21">
        <f t="shared" si="7"/>
        <v>0</v>
      </c>
      <c r="F13" s="21">
        <f t="shared" si="7"/>
        <v>0</v>
      </c>
      <c r="G13" s="21">
        <f t="shared" si="7"/>
        <v>0</v>
      </c>
      <c r="H13" s="21">
        <f t="shared" si="7"/>
        <v>0</v>
      </c>
      <c r="I13" s="21">
        <f t="shared" si="7"/>
        <v>0</v>
      </c>
      <c r="J13" s="21">
        <f t="shared" si="7"/>
        <v>0</v>
      </c>
      <c r="K13" s="21">
        <f t="shared" si="7"/>
        <v>0</v>
      </c>
      <c r="L13" s="21">
        <f t="shared" si="7"/>
        <v>0</v>
      </c>
      <c r="M13" s="21">
        <f t="shared" si="7"/>
        <v>0</v>
      </c>
      <c r="N13" s="21">
        <f t="shared" si="7"/>
        <v>278580.99</v>
      </c>
      <c r="O13" s="21">
        <f t="shared" si="7"/>
        <v>0</v>
      </c>
      <c r="P13" s="21">
        <f t="shared" si="7"/>
        <v>0</v>
      </c>
      <c r="Q13" s="21">
        <f t="shared" si="7"/>
        <v>0</v>
      </c>
      <c r="R13" s="21">
        <f t="shared" si="7"/>
        <v>0</v>
      </c>
      <c r="S13" s="21">
        <f t="shared" si="7"/>
        <v>0</v>
      </c>
      <c r="T13" s="21">
        <f t="shared" si="7"/>
        <v>0</v>
      </c>
      <c r="U13" s="21">
        <f t="shared" si="7"/>
        <v>0</v>
      </c>
      <c r="V13" s="22">
        <f t="shared" si="7"/>
        <v>278580.99</v>
      </c>
      <c r="W13" s="22">
        <f t="shared" si="7"/>
        <v>0</v>
      </c>
      <c r="X13" s="23">
        <v>1.0</v>
      </c>
      <c r="Y13" s="23">
        <v>0.0</v>
      </c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4" t="s">
        <v>29</v>
      </c>
      <c r="V14" s="25">
        <f>V13</f>
        <v>278580.99</v>
      </c>
      <c r="W14" s="7"/>
      <c r="X14" s="26">
        <f>X13+Y13</f>
        <v>1</v>
      </c>
      <c r="Y14" s="7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 t="s">
        <v>30</v>
      </c>
      <c r="B16" s="27">
        <v>1.0</v>
      </c>
      <c r="C16" s="27">
        <v>2.0</v>
      </c>
      <c r="D16" s="27">
        <v>3.0</v>
      </c>
      <c r="E16" s="27">
        <v>4.0</v>
      </c>
      <c r="F16" s="27">
        <v>5.0</v>
      </c>
      <c r="G16" s="27">
        <v>6.0</v>
      </c>
      <c r="H16" s="27">
        <v>7.0</v>
      </c>
      <c r="I16" s="27">
        <v>8.0</v>
      </c>
      <c r="J16" s="27">
        <v>9.0</v>
      </c>
      <c r="K16" s="27">
        <v>10.0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59.25" customHeight="1">
      <c r="A17" s="28" t="s">
        <v>31</v>
      </c>
      <c r="B17" s="29" t="s">
        <v>32</v>
      </c>
      <c r="C17" s="29" t="s">
        <v>33</v>
      </c>
      <c r="D17" s="29" t="s">
        <v>34</v>
      </c>
      <c r="E17" s="29" t="s">
        <v>35</v>
      </c>
      <c r="F17" s="30" t="s">
        <v>36</v>
      </c>
      <c r="G17" s="30" t="s">
        <v>37</v>
      </c>
      <c r="H17" s="31" t="s">
        <v>38</v>
      </c>
      <c r="I17" s="32" t="s">
        <v>39</v>
      </c>
      <c r="J17" s="29" t="s">
        <v>40</v>
      </c>
      <c r="K17" s="29" t="s">
        <v>41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9.25" customHeight="1">
      <c r="A18" s="33" t="s">
        <v>42</v>
      </c>
      <c r="B18" s="27" t="s">
        <v>43</v>
      </c>
      <c r="C18" s="27" t="s">
        <v>44</v>
      </c>
      <c r="D18" s="27" t="s">
        <v>45</v>
      </c>
      <c r="E18" s="34" t="s">
        <v>46</v>
      </c>
      <c r="F18" s="35">
        <v>45700.0</v>
      </c>
      <c r="G18" s="36">
        <v>0.0</v>
      </c>
      <c r="H18" s="36">
        <v>270227.52</v>
      </c>
      <c r="I18" s="36">
        <v>0.0</v>
      </c>
      <c r="J18" s="27" t="s">
        <v>47</v>
      </c>
      <c r="K18" s="27" t="s">
        <v>48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9.25" customHeight="1">
      <c r="A19" s="33" t="s">
        <v>49</v>
      </c>
      <c r="B19" s="27" t="s">
        <v>50</v>
      </c>
      <c r="C19" s="27" t="s">
        <v>44</v>
      </c>
      <c r="D19" s="27" t="s">
        <v>45</v>
      </c>
      <c r="E19" s="34" t="s">
        <v>46</v>
      </c>
      <c r="F19" s="35">
        <v>45743.0</v>
      </c>
      <c r="G19" s="36">
        <v>0.0</v>
      </c>
      <c r="H19" s="36">
        <v>8353.47</v>
      </c>
      <c r="I19" s="36">
        <v>0.0</v>
      </c>
      <c r="J19" s="27" t="s">
        <v>51</v>
      </c>
      <c r="K19" s="27" t="s">
        <v>48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3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3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 t="s">
        <v>52</v>
      </c>
      <c r="B22" s="2"/>
      <c r="C22" s="2"/>
      <c r="D22" s="2"/>
      <c r="E22" s="2"/>
      <c r="F22" s="2"/>
      <c r="G22" s="3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 t="s">
        <v>53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 t="s">
        <v>54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 t="s">
        <v>55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4">
    <mergeCell ref="P3:Q3"/>
    <mergeCell ref="R3:S3"/>
    <mergeCell ref="T3:U3"/>
    <mergeCell ref="V3:W3"/>
    <mergeCell ref="X3:Y3"/>
    <mergeCell ref="V14:W14"/>
    <mergeCell ref="X14:Y14"/>
    <mergeCell ref="B3:C3"/>
    <mergeCell ref="D3:E3"/>
    <mergeCell ref="F3:G3"/>
    <mergeCell ref="H3:I3"/>
    <mergeCell ref="J3:K3"/>
    <mergeCell ref="L3:M3"/>
    <mergeCell ref="N3:O3"/>
  </mergeCells>
  <printOptions/>
  <pageMargins bottom="0.3937007874015748" footer="0.0" header="0.0" left="0.07874015748031496" right="0.07874015748031496" top="0.787401574803149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2024-06-12T10:41:21Z</dcterms:created>
  <dc:creator>Iván Alonso</dc:creator>
</cp:coreProperties>
</file>